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1"/>
  </bookViews>
  <sheets>
    <sheet name="2019城镇职工-社保计算公式" sheetId="1" r:id="rId1"/>
    <sheet name="2019农村户口职工-社保计算公式" sheetId="2" r:id="rId2"/>
  </sheets>
  <calcPr calcId="144525"/>
</workbook>
</file>

<file path=xl/sharedStrings.xml><?xml version="1.0" encoding="utf-8"?>
<sst xmlns="http://schemas.openxmlformats.org/spreadsheetml/2006/main" count="109" uniqueCount="22">
  <si>
    <t>社保费用计算器</t>
  </si>
  <si>
    <t>城镇户口（以最低基数3613为例）</t>
  </si>
  <si>
    <t>序号</t>
  </si>
  <si>
    <t>险种</t>
  </si>
  <si>
    <t>缴费基数</t>
  </si>
  <si>
    <t>单位缴费（减免前）</t>
  </si>
  <si>
    <t>单位缴费（减免后）</t>
  </si>
  <si>
    <t>个人缴费</t>
  </si>
  <si>
    <t>合计</t>
  </si>
  <si>
    <t>比例</t>
  </si>
  <si>
    <t>金额（元/月）</t>
  </si>
  <si>
    <t>养老保险</t>
  </si>
  <si>
    <t>免征</t>
  </si>
  <si>
    <t>失业保险</t>
  </si>
  <si>
    <t>工伤保险</t>
  </si>
  <si>
    <t>生育（医疗）保险</t>
  </si>
  <si>
    <t>10%+0.8%</t>
  </si>
  <si>
    <t>2%+3</t>
  </si>
  <si>
    <t>总计</t>
  </si>
  <si>
    <t>10.2%+3</t>
  </si>
  <si>
    <t>备注：禁止修改颜色填充部分区域，只需要填上缴费基数即可得出社保公司与个人承担金额</t>
  </si>
  <si>
    <t>农村户口（以最低基数3613为例）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</si>
</sst>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rgb="FF000000"/>
      <name val="新宋体"/>
      <charset val="134"/>
    </font>
    <font>
      <sz val="14"/>
      <color theme="1"/>
      <name val="新宋体"/>
      <charset val="134"/>
    </font>
    <font>
      <sz val="14"/>
      <color rgb="FFFF0000"/>
      <name val="新宋体"/>
      <charset val="134"/>
    </font>
    <font>
      <sz val="14"/>
      <name val="新宋体"/>
      <charset val="134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/>
      <right/>
      <top style="medium">
        <color auto="1"/>
      </top>
      <bottom style="medium">
        <color rgb="FF000000"/>
      </bottom>
      <diagonal/>
    </border>
    <border>
      <left style="medium">
        <color auto="1"/>
      </left>
      <right style="medium">
        <color rgb="FF000000"/>
      </right>
      <top style="thin">
        <color theme="4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theme="4"/>
      </top>
      <bottom style="medium">
        <color rgb="FF000000"/>
      </bottom>
      <diagonal/>
    </border>
    <border>
      <left style="medium">
        <color auto="1"/>
      </left>
      <right style="medium">
        <color rgb="FF000000"/>
      </right>
      <top style="thin">
        <color theme="4"/>
      </top>
      <bottom style="medium">
        <color rgb="FF000000"/>
      </bottom>
      <diagonal/>
    </border>
    <border>
      <left style="medium">
        <color auto="1"/>
      </left>
      <right style="medium">
        <color rgb="FF000000"/>
      </right>
      <top style="thin">
        <color theme="4"/>
      </top>
      <bottom style="medium">
        <color auto="1"/>
      </bottom>
      <diagonal/>
    </border>
    <border>
      <left/>
      <right style="medium">
        <color rgb="FF000000"/>
      </right>
      <top style="thin">
        <color theme="4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theme="4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theme="4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10" borderId="1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20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6" fillId="0" borderId="18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9" fillId="6" borderId="23" applyNumberFormat="0" applyAlignment="0" applyProtection="0">
      <alignment vertical="center"/>
    </xf>
    <xf numFmtId="0" fontId="8" fillId="6" borderId="19" applyNumberFormat="0" applyAlignment="0" applyProtection="0">
      <alignment vertical="center"/>
    </xf>
    <xf numFmtId="0" fontId="14" fillId="13" borderId="22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9" fontId="5" fillId="2" borderId="9" xfId="0" applyNumberFormat="1" applyFont="1" applyFill="1" applyBorder="1" applyAlignment="1">
      <alignment horizontal="center" vertical="center" wrapText="1"/>
    </xf>
    <xf numFmtId="176" fontId="5" fillId="2" borderId="9" xfId="0" applyNumberFormat="1" applyFont="1" applyFill="1" applyBorder="1" applyAlignment="1">
      <alignment horizontal="center" vertical="center" wrapText="1"/>
    </xf>
    <xf numFmtId="10" fontId="5" fillId="2" borderId="9" xfId="0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9" fontId="5" fillId="2" borderId="12" xfId="0" applyNumberFormat="1" applyFont="1" applyFill="1" applyBorder="1" applyAlignment="1">
      <alignment horizontal="center" vertical="center" wrapText="1"/>
    </xf>
    <xf numFmtId="176" fontId="5" fillId="2" borderId="12" xfId="0" applyNumberFormat="1" applyFont="1" applyFill="1" applyBorder="1" applyAlignment="1">
      <alignment horizontal="center" vertical="center" wrapText="1"/>
    </xf>
    <xf numFmtId="10" fontId="5" fillId="2" borderId="12" xfId="0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left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9" fontId="5" fillId="4" borderId="9" xfId="0" applyNumberFormat="1" applyFont="1" applyFill="1" applyBorder="1" applyAlignment="1">
      <alignment horizontal="center" vertical="center" wrapText="1"/>
    </xf>
    <xf numFmtId="176" fontId="5" fillId="4" borderId="9" xfId="0" applyNumberFormat="1" applyFont="1" applyFill="1" applyBorder="1" applyAlignment="1">
      <alignment horizontal="center" vertical="center" wrapText="1"/>
    </xf>
    <xf numFmtId="10" fontId="5" fillId="4" borderId="9" xfId="0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9" fontId="5" fillId="4" borderId="12" xfId="0" applyNumberFormat="1" applyFont="1" applyFill="1" applyBorder="1" applyAlignment="1">
      <alignment horizontal="center" vertical="center" wrapText="1"/>
    </xf>
    <xf numFmtId="176" fontId="5" fillId="4" borderId="12" xfId="0" applyNumberFormat="1" applyFont="1" applyFill="1" applyBorder="1" applyAlignment="1">
      <alignment horizontal="center" vertical="center" wrapText="1"/>
    </xf>
    <xf numFmtId="10" fontId="5" fillId="4" borderId="12" xfId="0" applyNumberFormat="1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workbookViewId="0">
      <selection activeCell="G8" sqref="G8"/>
    </sheetView>
  </sheetViews>
  <sheetFormatPr defaultColWidth="9" defaultRowHeight="13.5"/>
  <cols>
    <col min="1" max="1" width="13.625" customWidth="1"/>
    <col min="2" max="2" width="23.375" customWidth="1"/>
    <col min="3" max="10" width="13.625" customWidth="1"/>
  </cols>
  <sheetData>
    <row r="1" ht="19.5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25"/>
    </row>
    <row r="2" ht="19.5" spans="1:10">
      <c r="A2" s="2" t="s">
        <v>1</v>
      </c>
      <c r="B2" s="3"/>
      <c r="C2" s="3"/>
      <c r="D2" s="3"/>
      <c r="E2" s="3"/>
      <c r="F2" s="3"/>
      <c r="G2" s="3"/>
      <c r="H2" s="3"/>
      <c r="I2" s="3"/>
      <c r="J2" s="25"/>
    </row>
    <row r="3" ht="19.5" spans="1:10">
      <c r="A3" s="4" t="s">
        <v>2</v>
      </c>
      <c r="B3" s="5" t="s">
        <v>3</v>
      </c>
      <c r="C3" s="6" t="s">
        <v>4</v>
      </c>
      <c r="D3" s="7" t="s">
        <v>5</v>
      </c>
      <c r="E3" s="8"/>
      <c r="F3" s="7" t="s">
        <v>6</v>
      </c>
      <c r="G3" s="8"/>
      <c r="H3" s="7" t="s">
        <v>7</v>
      </c>
      <c r="I3" s="26"/>
      <c r="J3" s="27" t="s">
        <v>8</v>
      </c>
    </row>
    <row r="4" ht="52" customHeight="1" spans="1:10">
      <c r="A4" s="9"/>
      <c r="B4" s="10"/>
      <c r="C4" s="11"/>
      <c r="D4" s="12" t="s">
        <v>9</v>
      </c>
      <c r="E4" s="12" t="s">
        <v>10</v>
      </c>
      <c r="F4" s="12" t="s">
        <v>9</v>
      </c>
      <c r="G4" s="12" t="s">
        <v>10</v>
      </c>
      <c r="H4" s="12" t="s">
        <v>9</v>
      </c>
      <c r="I4" s="8" t="s">
        <v>10</v>
      </c>
      <c r="J4" s="27"/>
    </row>
    <row r="5" ht="19.5" spans="1:10">
      <c r="A5" s="13">
        <v>1</v>
      </c>
      <c r="B5" s="12" t="s">
        <v>11</v>
      </c>
      <c r="C5" s="14">
        <v>3613</v>
      </c>
      <c r="D5" s="30">
        <v>0.16</v>
      </c>
      <c r="E5" s="31">
        <f>ROUND(C5*D5,2)</f>
        <v>578.08</v>
      </c>
      <c r="F5" s="31" t="s">
        <v>12</v>
      </c>
      <c r="G5" s="31">
        <v>0</v>
      </c>
      <c r="H5" s="30">
        <v>0.08</v>
      </c>
      <c r="I5" s="31">
        <f t="shared" ref="I5:I8" si="0">ROUND(C5*H5,2)</f>
        <v>289.04</v>
      </c>
      <c r="J5" s="38">
        <f>ROUND(E5+I5,2)</f>
        <v>867.12</v>
      </c>
    </row>
    <row r="6" ht="19.5" spans="1:10">
      <c r="A6" s="13">
        <v>2</v>
      </c>
      <c r="B6" s="12" t="s">
        <v>13</v>
      </c>
      <c r="C6" s="14">
        <v>3613</v>
      </c>
      <c r="D6" s="32">
        <v>0.008</v>
      </c>
      <c r="E6" s="31">
        <f>ROUND(C6*D6,2)</f>
        <v>28.9</v>
      </c>
      <c r="F6" s="31" t="s">
        <v>12</v>
      </c>
      <c r="G6" s="31">
        <v>0</v>
      </c>
      <c r="H6" s="32">
        <v>0.002</v>
      </c>
      <c r="I6" s="31">
        <f t="shared" si="0"/>
        <v>7.23</v>
      </c>
      <c r="J6" s="38">
        <f>ROUND(E6+I6,2)</f>
        <v>36.13</v>
      </c>
    </row>
    <row r="7" ht="19.5" spans="1:10">
      <c r="A7" s="13">
        <v>3</v>
      </c>
      <c r="B7" s="12" t="s">
        <v>14</v>
      </c>
      <c r="C7" s="14">
        <v>4713</v>
      </c>
      <c r="D7" s="32">
        <v>0.004</v>
      </c>
      <c r="E7" s="31">
        <f>ROUND(C7*D7,2)</f>
        <v>18.85</v>
      </c>
      <c r="F7" s="31" t="s">
        <v>12</v>
      </c>
      <c r="G7" s="31">
        <v>0</v>
      </c>
      <c r="H7" s="33">
        <v>0</v>
      </c>
      <c r="I7" s="31">
        <f t="shared" si="0"/>
        <v>0</v>
      </c>
      <c r="J7" s="38">
        <f>ROUND(E7+I7,2)</f>
        <v>18.85</v>
      </c>
    </row>
    <row r="8" ht="19.5" spans="1:10">
      <c r="A8" s="13">
        <v>4</v>
      </c>
      <c r="B8" s="12" t="s">
        <v>15</v>
      </c>
      <c r="C8" s="14">
        <v>5360</v>
      </c>
      <c r="D8" s="32" t="s">
        <v>16</v>
      </c>
      <c r="E8" s="31">
        <f>C8*10.8%</f>
        <v>578.88</v>
      </c>
      <c r="F8" s="32" t="s">
        <v>16</v>
      </c>
      <c r="G8" s="31">
        <f>C8*10.8%</f>
        <v>578.88</v>
      </c>
      <c r="H8" s="33" t="s">
        <v>17</v>
      </c>
      <c r="I8" s="31">
        <f>C8*2%+3</f>
        <v>110.2</v>
      </c>
      <c r="J8" s="38">
        <f>ROUND(E8+I8,2)</f>
        <v>689.08</v>
      </c>
    </row>
    <row r="9" ht="19.5" spans="1:10">
      <c r="A9" s="19" t="s">
        <v>18</v>
      </c>
      <c r="B9" s="19"/>
      <c r="C9" s="19"/>
      <c r="D9" s="34">
        <v>0.31</v>
      </c>
      <c r="E9" s="35">
        <f>SUM(E5:E8)</f>
        <v>1204.71</v>
      </c>
      <c r="F9" s="36">
        <v>0.108</v>
      </c>
      <c r="G9" s="35">
        <f>SUM(G5:G8)</f>
        <v>578.88</v>
      </c>
      <c r="H9" s="37" t="s">
        <v>19</v>
      </c>
      <c r="I9" s="35">
        <f>SUM(I5:I8)</f>
        <v>406.47</v>
      </c>
      <c r="J9" s="39">
        <f>G9+I9</f>
        <v>985.35</v>
      </c>
    </row>
    <row r="12" spans="1:10">
      <c r="A12" s="24" t="s">
        <v>20</v>
      </c>
      <c r="B12" s="24"/>
      <c r="C12" s="24"/>
      <c r="D12" s="24"/>
      <c r="E12" s="24"/>
      <c r="F12" s="24"/>
      <c r="G12" s="24"/>
      <c r="H12" s="24"/>
      <c r="I12" s="24"/>
      <c r="J12" s="24"/>
    </row>
    <row r="17" ht="14.25"/>
    <row r="18" ht="19.5" spans="1:10">
      <c r="A18" s="2" t="s">
        <v>1</v>
      </c>
      <c r="B18" s="3"/>
      <c r="C18" s="3"/>
      <c r="D18" s="3"/>
      <c r="E18" s="3"/>
      <c r="F18" s="3"/>
      <c r="G18" s="3"/>
      <c r="H18" s="3"/>
      <c r="I18" s="3"/>
      <c r="J18" s="25"/>
    </row>
    <row r="19" ht="19.5" spans="1:10">
      <c r="A19" s="4" t="s">
        <v>2</v>
      </c>
      <c r="B19" s="5" t="s">
        <v>3</v>
      </c>
      <c r="C19" s="6" t="s">
        <v>4</v>
      </c>
      <c r="D19" s="7" t="s">
        <v>5</v>
      </c>
      <c r="E19" s="8"/>
      <c r="F19" s="7" t="s">
        <v>6</v>
      </c>
      <c r="G19" s="8"/>
      <c r="H19" s="7" t="s">
        <v>7</v>
      </c>
      <c r="I19" s="26"/>
      <c r="J19" s="27" t="s">
        <v>8</v>
      </c>
    </row>
    <row r="20" ht="52" customHeight="1" spans="1:10">
      <c r="A20" s="9"/>
      <c r="B20" s="10"/>
      <c r="C20" s="11"/>
      <c r="D20" s="12" t="s">
        <v>9</v>
      </c>
      <c r="E20" s="12" t="s">
        <v>10</v>
      </c>
      <c r="F20" s="12" t="s">
        <v>9</v>
      </c>
      <c r="G20" s="12" t="s">
        <v>10</v>
      </c>
      <c r="H20" s="12" t="s">
        <v>9</v>
      </c>
      <c r="I20" s="8" t="s">
        <v>10</v>
      </c>
      <c r="J20" s="27"/>
    </row>
    <row r="21" ht="19.5" spans="1:10">
      <c r="A21" s="13">
        <v>1</v>
      </c>
      <c r="B21" s="12" t="s">
        <v>11</v>
      </c>
      <c r="C21" s="14">
        <v>8800</v>
      </c>
      <c r="D21" s="15">
        <v>0.16</v>
      </c>
      <c r="E21" s="16">
        <f t="shared" ref="E21:E23" si="1">ROUND(C21*D21,2)</f>
        <v>1408</v>
      </c>
      <c r="F21" s="16" t="s">
        <v>12</v>
      </c>
      <c r="G21" s="16">
        <v>0</v>
      </c>
      <c r="H21" s="15">
        <v>0.08</v>
      </c>
      <c r="I21" s="16">
        <f>ROUND(C21*H21,2)</f>
        <v>704</v>
      </c>
      <c r="J21" s="28">
        <f t="shared" ref="J21:J24" si="2">ROUND(E21+I21,2)</f>
        <v>2112</v>
      </c>
    </row>
    <row r="22" ht="19.5" spans="1:10">
      <c r="A22" s="13">
        <v>2</v>
      </c>
      <c r="B22" s="12" t="s">
        <v>13</v>
      </c>
      <c r="C22" s="14">
        <v>8800</v>
      </c>
      <c r="D22" s="17">
        <v>0.008</v>
      </c>
      <c r="E22" s="16">
        <f t="shared" si="1"/>
        <v>70.4</v>
      </c>
      <c r="F22" s="16" t="s">
        <v>12</v>
      </c>
      <c r="G22" s="16">
        <v>0</v>
      </c>
      <c r="H22" s="17">
        <v>0.002</v>
      </c>
      <c r="I22" s="16">
        <f t="shared" ref="I21:I23" si="3">ROUND(C22*H22,2)</f>
        <v>17.6</v>
      </c>
      <c r="J22" s="28">
        <f t="shared" si="2"/>
        <v>88</v>
      </c>
    </row>
    <row r="23" ht="19.5" spans="1:10">
      <c r="A23" s="13">
        <v>3</v>
      </c>
      <c r="B23" s="12" t="s">
        <v>14</v>
      </c>
      <c r="C23" s="14">
        <v>8800</v>
      </c>
      <c r="D23" s="17">
        <v>0.004</v>
      </c>
      <c r="E23" s="16">
        <f t="shared" si="1"/>
        <v>35.2</v>
      </c>
      <c r="F23" s="16" t="s">
        <v>12</v>
      </c>
      <c r="G23" s="16">
        <v>0</v>
      </c>
      <c r="H23" s="18">
        <v>0</v>
      </c>
      <c r="I23" s="16">
        <f t="shared" si="3"/>
        <v>0</v>
      </c>
      <c r="J23" s="28">
        <f t="shared" si="2"/>
        <v>35.2</v>
      </c>
    </row>
    <row r="24" ht="19.5" spans="1:10">
      <c r="A24" s="13">
        <v>4</v>
      </c>
      <c r="B24" s="12" t="s">
        <v>15</v>
      </c>
      <c r="C24" s="14">
        <v>8800</v>
      </c>
      <c r="D24" s="17" t="s">
        <v>16</v>
      </c>
      <c r="E24" s="16">
        <f>C24*10.8%</f>
        <v>950.4</v>
      </c>
      <c r="F24" s="17" t="s">
        <v>16</v>
      </c>
      <c r="G24" s="16">
        <f>C24*10.8%</f>
        <v>950.4</v>
      </c>
      <c r="H24" s="18" t="s">
        <v>17</v>
      </c>
      <c r="I24" s="16">
        <f>C24*2%+3</f>
        <v>179</v>
      </c>
      <c r="J24" s="28">
        <f t="shared" si="2"/>
        <v>1129.4</v>
      </c>
    </row>
    <row r="25" ht="19.5" spans="1:10">
      <c r="A25" s="19" t="s">
        <v>18</v>
      </c>
      <c r="B25" s="19"/>
      <c r="C25" s="19"/>
      <c r="D25" s="20">
        <v>0.31</v>
      </c>
      <c r="E25" s="21">
        <f t="shared" ref="E25:I25" si="4">SUM(E21:E24)</f>
        <v>2464</v>
      </c>
      <c r="F25" s="22">
        <v>0.108</v>
      </c>
      <c r="G25" s="21">
        <f t="shared" si="4"/>
        <v>950.4</v>
      </c>
      <c r="H25" s="23" t="s">
        <v>19</v>
      </c>
      <c r="I25" s="21">
        <f t="shared" si="4"/>
        <v>900.6</v>
      </c>
      <c r="J25" s="29">
        <f>G25+I25</f>
        <v>1851</v>
      </c>
    </row>
    <row r="29" spans="9:9">
      <c r="I29">
        <v>985.35</v>
      </c>
    </row>
  </sheetData>
  <mergeCells count="16">
    <mergeCell ref="A1:J1"/>
    <mergeCell ref="A2:J2"/>
    <mergeCell ref="D3:E3"/>
    <mergeCell ref="F3:G3"/>
    <mergeCell ref="H3:I3"/>
    <mergeCell ref="A12:J12"/>
    <mergeCell ref="A18:J18"/>
    <mergeCell ref="D19:E19"/>
    <mergeCell ref="F19:G19"/>
    <mergeCell ref="H19:I19"/>
    <mergeCell ref="A3:A4"/>
    <mergeCell ref="A19:A20"/>
    <mergeCell ref="B3:B4"/>
    <mergeCell ref="B19:B20"/>
    <mergeCell ref="C3:C4"/>
    <mergeCell ref="C19:C20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"/>
  <sheetViews>
    <sheetView tabSelected="1" workbookViewId="0">
      <selection activeCell="G14" sqref="G14"/>
    </sheetView>
  </sheetViews>
  <sheetFormatPr defaultColWidth="9" defaultRowHeight="13.5"/>
  <cols>
    <col min="1" max="1" width="13.625" customWidth="1"/>
    <col min="2" max="2" width="23.375" customWidth="1"/>
    <col min="3" max="8" width="13.625" customWidth="1"/>
    <col min="9" max="9" width="11.875"/>
    <col min="10" max="10" width="9.125"/>
  </cols>
  <sheetData>
    <row r="1" s="1" customFormat="1" ht="19.5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25"/>
    </row>
    <row r="2" s="1" customFormat="1" ht="19.5" spans="1:10">
      <c r="A2" s="2" t="s">
        <v>21</v>
      </c>
      <c r="B2" s="3"/>
      <c r="C2" s="3"/>
      <c r="D2" s="3"/>
      <c r="E2" s="3"/>
      <c r="F2" s="3"/>
      <c r="G2" s="3"/>
      <c r="H2" s="3"/>
      <c r="I2" s="3"/>
      <c r="J2" s="25"/>
    </row>
    <row r="3" s="1" customFormat="1" ht="19.5" spans="1:10">
      <c r="A3" s="4" t="s">
        <v>2</v>
      </c>
      <c r="B3" s="5" t="s">
        <v>3</v>
      </c>
      <c r="C3" s="6" t="s">
        <v>4</v>
      </c>
      <c r="D3" s="7" t="s">
        <v>5</v>
      </c>
      <c r="E3" s="8"/>
      <c r="F3" s="7" t="s">
        <v>6</v>
      </c>
      <c r="G3" s="8"/>
      <c r="H3" s="7" t="s">
        <v>7</v>
      </c>
      <c r="I3" s="26"/>
      <c r="J3" s="27" t="s">
        <v>8</v>
      </c>
    </row>
    <row r="4" s="1" customFormat="1" ht="38.25" spans="1:10">
      <c r="A4" s="9"/>
      <c r="B4" s="10"/>
      <c r="C4" s="11"/>
      <c r="D4" s="12" t="s">
        <v>9</v>
      </c>
      <c r="E4" s="12" t="s">
        <v>10</v>
      </c>
      <c r="F4" s="12" t="s">
        <v>9</v>
      </c>
      <c r="G4" s="12" t="s">
        <v>10</v>
      </c>
      <c r="H4" s="12" t="s">
        <v>9</v>
      </c>
      <c r="I4" s="8" t="s">
        <v>10</v>
      </c>
      <c r="J4" s="27"/>
    </row>
    <row r="5" s="1" customFormat="1" ht="19.5" spans="1:10">
      <c r="A5" s="13">
        <v>1</v>
      </c>
      <c r="B5" s="12" t="s">
        <v>11</v>
      </c>
      <c r="C5" s="14">
        <v>3613</v>
      </c>
      <c r="D5" s="15">
        <v>0.16</v>
      </c>
      <c r="E5" s="16">
        <f t="shared" ref="E5:E7" si="0">ROUND(C5*D5,2)</f>
        <v>578.08</v>
      </c>
      <c r="F5" s="16" t="s">
        <v>12</v>
      </c>
      <c r="G5" s="16">
        <v>0</v>
      </c>
      <c r="H5" s="15">
        <v>0.08</v>
      </c>
      <c r="I5" s="16">
        <f t="shared" ref="I5:I7" si="1">ROUND(C5*H5,2)</f>
        <v>289.04</v>
      </c>
      <c r="J5" s="28">
        <f t="shared" ref="J5:J8" si="2">ROUND(E5+I5,2)</f>
        <v>867.12</v>
      </c>
    </row>
    <row r="6" s="1" customFormat="1" ht="19.5" spans="1:10">
      <c r="A6" s="13">
        <v>2</v>
      </c>
      <c r="B6" s="12" t="s">
        <v>13</v>
      </c>
      <c r="C6" s="14">
        <v>3613</v>
      </c>
      <c r="D6" s="17">
        <v>0.008</v>
      </c>
      <c r="E6" s="16">
        <f t="shared" si="0"/>
        <v>28.9</v>
      </c>
      <c r="F6" s="16" t="s">
        <v>12</v>
      </c>
      <c r="G6" s="16">
        <v>0</v>
      </c>
      <c r="H6" s="18">
        <v>0</v>
      </c>
      <c r="I6" s="16">
        <f t="shared" si="1"/>
        <v>0</v>
      </c>
      <c r="J6" s="28">
        <f t="shared" si="2"/>
        <v>28.9</v>
      </c>
    </row>
    <row r="7" s="1" customFormat="1" ht="19.5" spans="1:10">
      <c r="A7" s="13">
        <v>3</v>
      </c>
      <c r="B7" s="12" t="s">
        <v>14</v>
      </c>
      <c r="C7" s="14">
        <v>4713</v>
      </c>
      <c r="D7" s="17">
        <v>0.004</v>
      </c>
      <c r="E7" s="16">
        <f t="shared" si="0"/>
        <v>18.85</v>
      </c>
      <c r="F7" s="16" t="s">
        <v>12</v>
      </c>
      <c r="G7" s="16">
        <v>0</v>
      </c>
      <c r="H7" s="18">
        <v>0</v>
      </c>
      <c r="I7" s="16">
        <f t="shared" si="1"/>
        <v>0</v>
      </c>
      <c r="J7" s="28">
        <f t="shared" si="2"/>
        <v>18.85</v>
      </c>
    </row>
    <row r="8" s="1" customFormat="1" ht="19.5" spans="1:10">
      <c r="A8" s="13">
        <v>4</v>
      </c>
      <c r="B8" s="12" t="s">
        <v>15</v>
      </c>
      <c r="C8" s="14">
        <v>5360</v>
      </c>
      <c r="D8" s="17" t="s">
        <v>16</v>
      </c>
      <c r="E8" s="16">
        <f>C8*10.8%</f>
        <v>578.88</v>
      </c>
      <c r="F8" s="17" t="s">
        <v>16</v>
      </c>
      <c r="G8" s="16">
        <f>C8*10.8%</f>
        <v>578.88</v>
      </c>
      <c r="H8" s="18" t="s">
        <v>17</v>
      </c>
      <c r="I8" s="16">
        <f>C8*2%+3</f>
        <v>110.2</v>
      </c>
      <c r="J8" s="28">
        <f t="shared" si="2"/>
        <v>689.08</v>
      </c>
    </row>
    <row r="9" s="1" customFormat="1" ht="19.5" spans="1:10">
      <c r="A9" s="19" t="s">
        <v>18</v>
      </c>
      <c r="B9" s="19"/>
      <c r="C9" s="19"/>
      <c r="D9" s="20">
        <v>0.31</v>
      </c>
      <c r="E9" s="21">
        <f t="shared" ref="E9:I9" si="3">SUM(E5:E8)</f>
        <v>1204.71</v>
      </c>
      <c r="F9" s="22">
        <v>0.108</v>
      </c>
      <c r="G9" s="21">
        <f t="shared" si="3"/>
        <v>578.88</v>
      </c>
      <c r="H9" s="23" t="s">
        <v>19</v>
      </c>
      <c r="I9" s="21">
        <f t="shared" si="3"/>
        <v>399.24</v>
      </c>
      <c r="J9" s="29">
        <f>G9+I9</f>
        <v>978.12</v>
      </c>
    </row>
    <row r="12" spans="1:8">
      <c r="A12" s="24" t="s">
        <v>20</v>
      </c>
      <c r="B12" s="24"/>
      <c r="C12" s="24"/>
      <c r="D12" s="24"/>
      <c r="E12" s="24"/>
      <c r="F12" s="24"/>
      <c r="G12" s="24"/>
      <c r="H12" s="24"/>
    </row>
    <row r="18" ht="14.25"/>
    <row r="19" s="1" customFormat="1" ht="19.5" spans="1:10">
      <c r="A19" s="2" t="s">
        <v>0</v>
      </c>
      <c r="B19" s="3"/>
      <c r="C19" s="3"/>
      <c r="D19" s="3"/>
      <c r="E19" s="3"/>
      <c r="F19" s="3"/>
      <c r="G19" s="3"/>
      <c r="H19" s="3"/>
      <c r="I19" s="3"/>
      <c r="J19" s="25"/>
    </row>
    <row r="20" s="1" customFormat="1" ht="19.5" spans="1:10">
      <c r="A20" s="2" t="s">
        <v>21</v>
      </c>
      <c r="B20" s="3"/>
      <c r="C20" s="3"/>
      <c r="D20" s="3"/>
      <c r="E20" s="3"/>
      <c r="F20" s="3"/>
      <c r="G20" s="3"/>
      <c r="H20" s="3"/>
      <c r="I20" s="3"/>
      <c r="J20" s="25"/>
    </row>
    <row r="21" s="1" customFormat="1" ht="19.5" spans="1:10">
      <c r="A21" s="4" t="s">
        <v>2</v>
      </c>
      <c r="B21" s="5" t="s">
        <v>3</v>
      </c>
      <c r="C21" s="6" t="s">
        <v>4</v>
      </c>
      <c r="D21" s="7" t="s">
        <v>5</v>
      </c>
      <c r="E21" s="8"/>
      <c r="F21" s="7" t="s">
        <v>6</v>
      </c>
      <c r="G21" s="8"/>
      <c r="H21" s="7" t="s">
        <v>7</v>
      </c>
      <c r="I21" s="26"/>
      <c r="J21" s="27" t="s">
        <v>8</v>
      </c>
    </row>
    <row r="22" s="1" customFormat="1" ht="38.25" spans="1:10">
      <c r="A22" s="9"/>
      <c r="B22" s="10"/>
      <c r="C22" s="11"/>
      <c r="D22" s="12" t="s">
        <v>9</v>
      </c>
      <c r="E22" s="12" t="s">
        <v>10</v>
      </c>
      <c r="F22" s="12" t="s">
        <v>9</v>
      </c>
      <c r="G22" s="12" t="s">
        <v>10</v>
      </c>
      <c r="H22" s="12" t="s">
        <v>9</v>
      </c>
      <c r="I22" s="8" t="s">
        <v>10</v>
      </c>
      <c r="J22" s="27"/>
    </row>
    <row r="23" s="1" customFormat="1" ht="19.5" spans="1:10">
      <c r="A23" s="13">
        <v>1</v>
      </c>
      <c r="B23" s="12" t="s">
        <v>11</v>
      </c>
      <c r="C23" s="14">
        <v>3800</v>
      </c>
      <c r="D23" s="15">
        <v>0.16</v>
      </c>
      <c r="E23" s="16">
        <f t="shared" ref="E23:E25" si="4">ROUND(C23*D23,2)</f>
        <v>608</v>
      </c>
      <c r="F23" s="16" t="s">
        <v>12</v>
      </c>
      <c r="G23" s="16">
        <v>0</v>
      </c>
      <c r="H23" s="15">
        <v>0.08</v>
      </c>
      <c r="I23" s="16">
        <f t="shared" ref="I23:I25" si="5">ROUND(C23*H23,2)</f>
        <v>304</v>
      </c>
      <c r="J23" s="28">
        <f t="shared" ref="J23:J26" si="6">ROUND(E23+I23,2)</f>
        <v>912</v>
      </c>
    </row>
    <row r="24" s="1" customFormat="1" ht="19.5" spans="1:10">
      <c r="A24" s="13">
        <v>2</v>
      </c>
      <c r="B24" s="12" t="s">
        <v>13</v>
      </c>
      <c r="C24" s="14">
        <v>3800</v>
      </c>
      <c r="D24" s="17">
        <v>0.008</v>
      </c>
      <c r="E24" s="16">
        <f t="shared" si="4"/>
        <v>30.4</v>
      </c>
      <c r="F24" s="16" t="s">
        <v>12</v>
      </c>
      <c r="G24" s="16">
        <v>0</v>
      </c>
      <c r="H24" s="18">
        <v>0</v>
      </c>
      <c r="I24" s="16">
        <f t="shared" si="5"/>
        <v>0</v>
      </c>
      <c r="J24" s="28">
        <f t="shared" si="6"/>
        <v>30.4</v>
      </c>
    </row>
    <row r="25" s="1" customFormat="1" ht="19.5" spans="1:10">
      <c r="A25" s="13">
        <v>3</v>
      </c>
      <c r="B25" s="12" t="s">
        <v>14</v>
      </c>
      <c r="C25" s="14">
        <v>4713</v>
      </c>
      <c r="D25" s="17">
        <v>0.004</v>
      </c>
      <c r="E25" s="16">
        <f t="shared" si="4"/>
        <v>18.85</v>
      </c>
      <c r="F25" s="16" t="s">
        <v>12</v>
      </c>
      <c r="G25" s="16">
        <v>0</v>
      </c>
      <c r="H25" s="18">
        <v>0</v>
      </c>
      <c r="I25" s="16">
        <f t="shared" si="5"/>
        <v>0</v>
      </c>
      <c r="J25" s="28">
        <f t="shared" si="6"/>
        <v>18.85</v>
      </c>
    </row>
    <row r="26" s="1" customFormat="1" ht="19.5" spans="1:10">
      <c r="A26" s="13">
        <v>4</v>
      </c>
      <c r="B26" s="12" t="s">
        <v>15</v>
      </c>
      <c r="C26" s="14">
        <v>5360</v>
      </c>
      <c r="D26" s="17" t="s">
        <v>16</v>
      </c>
      <c r="E26" s="16">
        <f>C26*10.8%</f>
        <v>578.88</v>
      </c>
      <c r="F26" s="17" t="s">
        <v>16</v>
      </c>
      <c r="G26" s="16">
        <f>C26*10.8%</f>
        <v>578.88</v>
      </c>
      <c r="H26" s="18" t="s">
        <v>17</v>
      </c>
      <c r="I26" s="16">
        <f>C26*2%+3</f>
        <v>110.2</v>
      </c>
      <c r="J26" s="28">
        <f t="shared" si="6"/>
        <v>689.08</v>
      </c>
    </row>
    <row r="27" s="1" customFormat="1" ht="19.5" spans="1:10">
      <c r="A27" s="19" t="s">
        <v>18</v>
      </c>
      <c r="B27" s="19"/>
      <c r="C27" s="19"/>
      <c r="D27" s="20">
        <v>0.31</v>
      </c>
      <c r="E27" s="21">
        <f t="shared" ref="E27:I27" si="7">SUM(E23:E26)</f>
        <v>1236.13</v>
      </c>
      <c r="F27" s="22">
        <v>0.108</v>
      </c>
      <c r="G27" s="21">
        <f t="shared" si="7"/>
        <v>578.88</v>
      </c>
      <c r="H27" s="23" t="s">
        <v>19</v>
      </c>
      <c r="I27" s="21">
        <f t="shared" si="7"/>
        <v>414.2</v>
      </c>
      <c r="J27" s="29">
        <f>G27+I27</f>
        <v>993.08</v>
      </c>
    </row>
  </sheetData>
  <mergeCells count="17">
    <mergeCell ref="A1:J1"/>
    <mergeCell ref="A2:J2"/>
    <mergeCell ref="D3:E3"/>
    <mergeCell ref="F3:G3"/>
    <mergeCell ref="H3:I3"/>
    <mergeCell ref="A12:H12"/>
    <mergeCell ref="A19:J19"/>
    <mergeCell ref="A20:J20"/>
    <mergeCell ref="D21:E21"/>
    <mergeCell ref="F21:G21"/>
    <mergeCell ref="H21:I21"/>
    <mergeCell ref="A3:A4"/>
    <mergeCell ref="A21:A22"/>
    <mergeCell ref="B3:B4"/>
    <mergeCell ref="B21:B22"/>
    <mergeCell ref="C3:C4"/>
    <mergeCell ref="C21:C2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2019城镇职工-社保计算公式</vt:lpstr>
      <vt:lpstr>2019农村户口职工-社保计算公式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2020社保费用计算器</dc:title>
  <dc:creator>bluetooth蓝牙技术网bluetooth.com.cn</dc:creator>
  <cp:keywords>社保公积金</cp:keywords>
  <dc:description>bluetooth.com.cn</dc:description>
  <dcterms:created xsi:type="dcterms:W3CDTF">2019-07-02T02:50:00Z</dcterms:created>
  <dcterms:modified xsi:type="dcterms:W3CDTF">2020-10-15T03:39:03Z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